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648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H11" i="1" l="1"/>
  <c r="H10" i="1" l="1"/>
  <c r="C12" i="1" l="1"/>
  <c r="C13" i="1" s="1"/>
  <c r="E8" i="1"/>
  <c r="E12" i="1" s="1"/>
</calcChain>
</file>

<file path=xl/sharedStrings.xml><?xml version="1.0" encoding="utf-8"?>
<sst xmlns="http://schemas.openxmlformats.org/spreadsheetml/2006/main" count="19" uniqueCount="18">
  <si>
    <t>UBND TỈNH QUẢNG NAM</t>
  </si>
  <si>
    <t>Các khoản thu</t>
  </si>
  <si>
    <t>Số tiền</t>
  </si>
  <si>
    <t>Sử dụng nguồn thu</t>
  </si>
  <si>
    <t>ĐVT: đồng</t>
  </si>
  <si>
    <t>1. Tồn quỹ kỳ trước chuyển sang</t>
  </si>
  <si>
    <t>2. Thu Quỹ PCTT</t>
  </si>
  <si>
    <t>QUYẾT TOÁN THU VÀ SỬ DỤNG NGUỒN THU NĂM 2023</t>
  </si>
  <si>
    <t>1. Chi hỗ trợ các hoạt động ứng phó, cứu trợ, khắc phục thiên tai</t>
  </si>
  <si>
    <t>2. Chi quản lý điều hành hoạt động Cơ quan quản lý Quỹ</t>
  </si>
  <si>
    <t xml:space="preserve">Tổng chi </t>
  </si>
  <si>
    <t>Tổng thu</t>
  </si>
  <si>
    <t xml:space="preserve">QUỸ PHÒNG CHỐNG THIÊN TAI </t>
  </si>
  <si>
    <t>Chi trả kinh phí còn lại hỗ trợ theo QĐ 3833/QĐ-UBND ngày 28/12/2020 của UBND tỉnh Q.Nam cho UBND huyện Phú Ninh để thanh toán KP sửa chữa khẩn cấp các cơ sở giáo dục</t>
  </si>
  <si>
    <t>Chi trả kinh phí còn lại theo QĐ số 3833/QĐ-UBND ngày 28/12/2020 của UBND tỉnh Q.Nam cho huyện Nông Sơn để thanh toán kinh phí khẩn cấp các cơ sở giáo dục</t>
  </si>
  <si>
    <t>Tổng quỹ cuối kỳ</t>
  </si>
  <si>
    <t>* Ghi chú: Kết quả thu, danh sách  và mức thu Quỹ đối với từng tổ chức, cá nhân, đơn vị năm 2023 đã được công khai tại Thông báo số 01/TB-QPCTT ngày 31/01/2024  trên cổng thông tin điện tử của Ban Chỉ huy Phòng, chống thiên tai tỉnh Quảng Nam theo địa chỉ: https://pctt.quangnam.gov.vn</t>
  </si>
  <si>
    <t>(Kèm theo TB số  24/TB-QPCTT của Quỹ PCTT tỉnh Quảng Nam ngày 31/10/2024)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</si>
</sst>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Times New Roman"/>
      <family val="1"/>
    </font>
    <font>
      <i/>
      <sz val="13"/>
      <color theme="1"/>
      <name val="Times New Roman"/>
      <family val="1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2" borderId="4" xfId="1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0" xfId="0" applyNumberFormat="1" applyFont="1"/>
    <xf numFmtId="164" fontId="3" fillId="2" borderId="1" xfId="1" applyNumberFormat="1" applyFont="1" applyFill="1" applyBorder="1" applyAlignment="1">
      <alignment horizontal="right" vertical="center" wrapText="1"/>
    </xf>
    <xf numFmtId="0" fontId="2" fillId="0" borderId="10" xfId="0" applyFont="1" applyBorder="1"/>
    <xf numFmtId="0" fontId="2" fillId="0" borderId="12" xfId="0" applyFont="1" applyBorder="1"/>
    <xf numFmtId="0" fontId="5" fillId="0" borderId="0" xfId="0" applyFont="1"/>
    <xf numFmtId="164" fontId="2" fillId="2" borderId="8" xfId="1" applyNumberFormat="1" applyFont="1" applyFill="1" applyBorder="1" applyAlignment="1">
      <alignment horizontal="right" vertical="center" wrapText="1"/>
    </xf>
    <xf numFmtId="164" fontId="2" fillId="2" borderId="1" xfId="1" applyNumberFormat="1" applyFont="1" applyFill="1" applyBorder="1" applyAlignment="1">
      <alignment horizontal="right"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64" fontId="2" fillId="2" borderId="5" xfId="1" applyNumberFormat="1" applyFont="1" applyFill="1" applyBorder="1" applyAlignment="1">
      <alignment vertical="center" wrapText="1"/>
    </xf>
    <xf numFmtId="164" fontId="2" fillId="2" borderId="14" xfId="1" applyNumberFormat="1" applyFont="1" applyFill="1" applyBorder="1" applyAlignment="1">
      <alignment vertical="center" wrapText="1"/>
    </xf>
    <xf numFmtId="164" fontId="2" fillId="2" borderId="18" xfId="1" applyNumberFormat="1" applyFont="1" applyFill="1" applyBorder="1" applyAlignment="1">
      <alignment vertical="center" wrapText="1"/>
    </xf>
    <xf numFmtId="164" fontId="2" fillId="2" borderId="9" xfId="1" applyNumberFormat="1" applyFont="1" applyFill="1" applyBorder="1" applyAlignment="1">
      <alignment vertical="center" wrapText="1"/>
    </xf>
    <xf numFmtId="164" fontId="2" fillId="2" borderId="13" xfId="1" applyNumberFormat="1" applyFont="1" applyFill="1" applyBorder="1" applyAlignment="1">
      <alignment vertical="center" wrapText="1"/>
    </xf>
    <xf numFmtId="164" fontId="2" fillId="2" borderId="6" xfId="1" applyNumberFormat="1" applyFont="1" applyFill="1" applyBorder="1" applyAlignment="1">
      <alignment vertical="center" wrapText="1"/>
    </xf>
    <xf numFmtId="164" fontId="2" fillId="2" borderId="7" xfId="1" applyNumberFormat="1" applyFont="1" applyFill="1" applyBorder="1" applyAlignment="1">
      <alignment vertical="center" wrapText="1"/>
    </xf>
    <xf numFmtId="164" fontId="2" fillId="0" borderId="12" xfId="0" applyNumberFormat="1" applyFont="1" applyBorder="1"/>
    <xf numFmtId="0" fontId="5" fillId="0" borderId="8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3" fillId="2" borderId="2" xfId="1" applyNumberFormat="1" applyFont="1" applyFill="1" applyBorder="1" applyAlignment="1">
      <alignment horizontal="center" wrapText="1"/>
    </xf>
    <xf numFmtId="164" fontId="3" fillId="2" borderId="15" xfId="1" applyNumberFormat="1" applyFont="1" applyFill="1" applyBorder="1" applyAlignment="1">
      <alignment horizontal="center" wrapText="1"/>
    </xf>
    <xf numFmtId="164" fontId="3" fillId="2" borderId="3" xfId="1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2" fillId="2" borderId="16" xfId="1" applyNumberFormat="1" applyFont="1" applyFill="1" applyBorder="1" applyAlignment="1">
      <alignment horizontal="left" vertical="center" wrapText="1"/>
    </xf>
    <xf numFmtId="164" fontId="2" fillId="2" borderId="17" xfId="1" applyNumberFormat="1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justify" wrapText="1"/>
    </xf>
    <xf numFmtId="0" fontId="5" fillId="0" borderId="19" xfId="0" applyFont="1" applyBorder="1" applyAlignment="1">
      <alignment horizontal="justify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9525</xdr:rowOff>
    </xdr:from>
    <xdr:to>
      <xdr:col>1</xdr:col>
      <xdr:colOff>1047750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657225" y="409575"/>
          <a:ext cx="990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1438276</xdr:colOff>
      <xdr:row>0</xdr:row>
      <xdr:rowOff>47625</xdr:rowOff>
    </xdr:from>
    <xdr:to>
      <xdr:col>4</xdr:col>
      <xdr:colOff>923925</xdr:colOff>
      <xdr:row>2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972176" y="47625"/>
          <a:ext cx="2314574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Mẫu CKQ 01</a:t>
          </a: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(Ban hành theo TT19/2005/TT-BTC</a:t>
          </a: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ngày 11/3/2005 của BTC)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H9" sqref="H9"/>
    </sheetView>
  </sheetViews>
  <sheetFormatPr defaultRowHeight="16.5" x14ac:dyDescent="0.25"/>
  <cols>
    <col min="1" max="1" width="9" style="2" customWidth="1"/>
    <col min="2" max="2" width="27" style="2" customWidth="1"/>
    <col min="3" max="3" width="22" style="2" customWidth="1"/>
    <col min="4" max="4" width="44.5703125" style="2" customWidth="1"/>
    <col min="5" max="5" width="18" style="2" customWidth="1"/>
    <col min="6" max="6" width="28.28515625" style="2" customWidth="1"/>
    <col min="7" max="7" width="9.140625" style="2"/>
    <col min="8" max="8" width="20.85546875" style="2" customWidth="1"/>
    <col min="9" max="16384" width="9.140625" style="2"/>
  </cols>
  <sheetData>
    <row r="1" spans="1:8" x14ac:dyDescent="0.25">
      <c r="A1" s="29" t="s">
        <v>0</v>
      </c>
      <c r="B1" s="29"/>
      <c r="C1" s="1"/>
      <c r="D1" s="36"/>
      <c r="E1" s="36"/>
    </row>
    <row r="2" spans="1:8" ht="15" customHeight="1" x14ac:dyDescent="0.25">
      <c r="A2" s="30" t="s">
        <v>12</v>
      </c>
      <c r="B2" s="29"/>
      <c r="D2" s="35"/>
      <c r="E2" s="35"/>
    </row>
    <row r="3" spans="1:8" x14ac:dyDescent="0.25">
      <c r="A3" s="5"/>
      <c r="B3" s="5"/>
    </row>
    <row r="4" spans="1:8" x14ac:dyDescent="0.25">
      <c r="A4" s="37" t="s">
        <v>7</v>
      </c>
      <c r="B4" s="37"/>
      <c r="C4" s="37"/>
      <c r="D4" s="37"/>
      <c r="E4" s="37"/>
    </row>
    <row r="5" spans="1:8" x14ac:dyDescent="0.25">
      <c r="A5" s="38" t="s">
        <v>17</v>
      </c>
      <c r="B5" s="38"/>
      <c r="C5" s="38"/>
      <c r="D5" s="38"/>
      <c r="E5" s="38"/>
    </row>
    <row r="6" spans="1:8" x14ac:dyDescent="0.25">
      <c r="E6" s="12" t="s">
        <v>4</v>
      </c>
    </row>
    <row r="7" spans="1:8" x14ac:dyDescent="0.25">
      <c r="A7" s="31" t="s">
        <v>1</v>
      </c>
      <c r="B7" s="32"/>
      <c r="C7" s="4" t="s">
        <v>2</v>
      </c>
      <c r="D7" s="4" t="s">
        <v>3</v>
      </c>
      <c r="E7" s="4" t="s">
        <v>2</v>
      </c>
    </row>
    <row r="8" spans="1:8" ht="33" x14ac:dyDescent="0.25">
      <c r="A8" s="33" t="s">
        <v>5</v>
      </c>
      <c r="B8" s="34"/>
      <c r="C8" s="15">
        <v>37607353614</v>
      </c>
      <c r="D8" s="28" t="s">
        <v>8</v>
      </c>
      <c r="E8" s="14">
        <f>E9+E10</f>
        <v>289513000</v>
      </c>
      <c r="F8" s="8"/>
      <c r="H8" s="8"/>
    </row>
    <row r="9" spans="1:8" s="10" customFormat="1" ht="98.25" customHeight="1" x14ac:dyDescent="0.25">
      <c r="A9" s="45" t="s">
        <v>6</v>
      </c>
      <c r="B9" s="46"/>
      <c r="C9" s="18">
        <v>17087370428</v>
      </c>
      <c r="D9" s="26" t="s">
        <v>13</v>
      </c>
      <c r="E9" s="13">
        <v>140076000</v>
      </c>
    </row>
    <row r="10" spans="1:8" s="11" customFormat="1" ht="93" customHeight="1" x14ac:dyDescent="0.25">
      <c r="A10" s="21"/>
      <c r="B10" s="22"/>
      <c r="C10" s="19"/>
      <c r="D10" s="27" t="s">
        <v>14</v>
      </c>
      <c r="E10" s="6">
        <v>149437000</v>
      </c>
      <c r="H10" s="25" t="e">
        <f>#REF!-#REF!</f>
        <v>#REF!</v>
      </c>
    </row>
    <row r="11" spans="1:8" ht="33" x14ac:dyDescent="0.25">
      <c r="A11" s="23"/>
      <c r="B11" s="24"/>
      <c r="C11" s="20"/>
      <c r="D11" s="7" t="s">
        <v>9</v>
      </c>
      <c r="E11" s="14">
        <v>340480800</v>
      </c>
      <c r="H11" s="8">
        <f>C9-H8</f>
        <v>17087370428</v>
      </c>
    </row>
    <row r="12" spans="1:8" s="3" customFormat="1" ht="27" customHeight="1" x14ac:dyDescent="0.25">
      <c r="A12" s="42" t="s">
        <v>11</v>
      </c>
      <c r="B12" s="43"/>
      <c r="C12" s="9">
        <f>C9</f>
        <v>17087370428</v>
      </c>
      <c r="D12" s="17" t="s">
        <v>10</v>
      </c>
      <c r="E12" s="16">
        <f>E8+E11</f>
        <v>629993800</v>
      </c>
    </row>
    <row r="13" spans="1:8" ht="27" customHeight="1" x14ac:dyDescent="0.25">
      <c r="A13" s="44" t="s">
        <v>15</v>
      </c>
      <c r="B13" s="44"/>
      <c r="C13" s="39">
        <f>C8+C12-E12</f>
        <v>54064730242</v>
      </c>
      <c r="D13" s="40"/>
      <c r="E13" s="41"/>
    </row>
    <row r="14" spans="1:8" ht="56.25" customHeight="1" x14ac:dyDescent="0.25">
      <c r="A14" s="47" t="s">
        <v>16</v>
      </c>
      <c r="B14" s="48"/>
      <c r="C14" s="48"/>
      <c r="D14" s="48"/>
      <c r="E14" s="48"/>
      <c r="H14" s="8"/>
    </row>
  </sheetData>
  <mergeCells count="13">
    <mergeCell ref="C13:E13"/>
    <mergeCell ref="A12:B12"/>
    <mergeCell ref="A13:B13"/>
    <mergeCell ref="A9:B9"/>
    <mergeCell ref="A14:E14"/>
    <mergeCell ref="A1:B1"/>
    <mergeCell ref="A2:B2"/>
    <mergeCell ref="A7:B7"/>
    <mergeCell ref="A8:B8"/>
    <mergeCell ref="D2:E2"/>
    <mergeCell ref="D1:E1"/>
    <mergeCell ref="A4:E4"/>
    <mergeCell ref="A5:E5"/>
  </mergeCells>
  <printOptions horizontalCentered="1"/>
  <pageMargins left="0.5" right="0.2" top="0.5" bottom="0.3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2024-10-29T01:30:22Z</cp:lastPrinted>
  <dcterms:created xsi:type="dcterms:W3CDTF">2024-10-24T13:04:19Z</dcterms:created>
  <dcterms:modified xsi:type="dcterms:W3CDTF">2024-10-31T01:58:24Z</dcterms:modified>
</cp:coreProperties>
</file>